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olieuThang8" sheetId="1" r:id="rId1"/>
  </sheets>
  <definedNames/>
  <calcPr fullCalcOnLoad="1"/>
</workbook>
</file>

<file path=xl/comments1.xml><?xml version="1.0" encoding="utf-8"?>
<comments xmlns="http://schemas.openxmlformats.org/spreadsheetml/2006/main">
  <authors>
    <author>INTEL</author>
    <author>Nguyen Thanh Ha</author>
  </authors>
  <commentList>
    <comment ref="P5" authorId="0">
      <text>
        <r>
          <rPr>
            <b/>
            <sz val="9"/>
            <rFont val="Tahoma"/>
            <family val="2"/>
          </rPr>
          <t>INTEL:</t>
        </r>
        <r>
          <rPr>
            <sz val="9"/>
            <rFont val="Tahoma"/>
            <family val="2"/>
          </rPr>
          <t xml:space="preserve">
</t>
        </r>
      </text>
    </comment>
    <comment ref="B22" authorId="1">
      <text>
        <r>
          <rPr>
            <b/>
            <sz val="8"/>
            <rFont val="Tahoma"/>
            <family val="2"/>
          </rPr>
          <t>Nguyen Thanh Ha:</t>
        </r>
        <r>
          <rPr>
            <sz val="8"/>
            <rFont val="Tahoma"/>
            <family val="2"/>
          </rPr>
          <t xml:space="preserve">
</t>
        </r>
      </text>
    </comment>
    <comment ref="B24" authorId="1">
      <text>
        <r>
          <rPr>
            <b/>
            <sz val="8"/>
            <rFont val="Tahoma"/>
            <family val="2"/>
          </rPr>
          <t>Nguyen Thanh Ha:</t>
        </r>
        <r>
          <rPr>
            <sz val="8"/>
            <rFont val="Tahoma"/>
            <family val="2"/>
          </rPr>
          <t xml:space="preserve">
</t>
        </r>
      </text>
    </comment>
    <comment ref="B23" authorId="1">
      <text>
        <r>
          <rPr>
            <b/>
            <sz val="8"/>
            <rFont val="Tahoma"/>
            <family val="2"/>
          </rPr>
          <t>Nguyen Thanh Ha:</t>
        </r>
        <r>
          <rPr>
            <sz val="8"/>
            <rFont val="Tahoma"/>
            <family val="2"/>
          </rPr>
          <t xml:space="preserve">
</t>
        </r>
      </text>
    </comment>
  </commentList>
</comments>
</file>

<file path=xl/sharedStrings.xml><?xml version="1.0" encoding="utf-8"?>
<sst xmlns="http://schemas.openxmlformats.org/spreadsheetml/2006/main" count="67" uniqueCount="67">
  <si>
    <t>BẢNG KÊ CHI TIẾT LOẠI HỒ SƠ - THỦ TỤC HÀNH CHÍNH</t>
  </si>
  <si>
    <t>STT</t>
  </si>
  <si>
    <t>I</t>
  </si>
  <si>
    <t>II</t>
  </si>
  <si>
    <t>III</t>
  </si>
  <si>
    <t>IV</t>
  </si>
  <si>
    <t>V</t>
  </si>
  <si>
    <t>CỘNG</t>
  </si>
  <si>
    <t>LOẠI HỒ SƠ - THỦ TỤC HÀNH CHÍNH</t>
  </si>
  <si>
    <t>GIÁO DỤC VÀ ĐÀO TẠO</t>
  </si>
  <si>
    <t>ĐẤT ĐAI</t>
  </si>
  <si>
    <t>VII</t>
  </si>
  <si>
    <t>TÀI CHÍNH - KẾ HOẠCH</t>
  </si>
  <si>
    <t>KINH TẾ VÀ HẠ TẦNG</t>
  </si>
  <si>
    <t>VĂN HÓA - THÔNG TIN</t>
  </si>
  <si>
    <t>IX</t>
  </si>
  <si>
    <t>X</t>
  </si>
  <si>
    <t>Y TẾ</t>
  </si>
  <si>
    <t>TƯ PHÁP</t>
  </si>
  <si>
    <t>NỘI VỤ</t>
  </si>
  <si>
    <t>NÔNG NGHIỆP VÀ PTNT</t>
  </si>
  <si>
    <t>TÀI NGUYÊN VÀ MÔI TRƯỜNG</t>
  </si>
  <si>
    <t>Hỗ trợ chi phí mai táng cho đối tượng bảo trợ xã hội được trợ giúp xã hội thường xuyên tại cộng đồng</t>
  </si>
  <si>
    <t>SỐ TIẾP NHẬN</t>
  </si>
  <si>
    <t>TỔNG SỐ</t>
  </si>
  <si>
    <t>KỲ TRƯỚC</t>
  </si>
  <si>
    <t>TRỰC
 TUYẾN</t>
  </si>
  <si>
    <t>TRỰC 
TIẾP</t>
  </si>
  <si>
    <t>Cấp  chứng nhận
 ĐKKD Hợp tác xã</t>
  </si>
  <si>
    <t>HỒ TRẢ LẠI</t>
  </si>
  <si>
    <t>HỒ SƠ ĐÃ GiẢI QUYẾT</t>
  </si>
  <si>
    <t>TỔNG
 SỐ</t>
  </si>
  <si>
    <t>Cấp chứng nhận đủ điều kiện hoạt động điểm cung cấp dịch vụ trò chơi điện tử công cộng</t>
  </si>
  <si>
    <t>VP HĐND - UBND HUYỆN ĐẠI LỘC                                                  CỘNG HÒA XÃ HỘI CHỦ NGHĨA VIỆT NAM</t>
  </si>
  <si>
    <t xml:space="preserve">  BỘ PHẬN TN&amp;TKQ TTHC                                                                         Độc lập - Tự do - Hạnh phúc</t>
  </si>
  <si>
    <t>Cấp phép kinh doanh Karaoke</t>
  </si>
  <si>
    <t>Thành lập và hoạt động doanh nghiệp</t>
  </si>
  <si>
    <t>Cấp Giấy chứng nhận cơ sở đủ điều kiện an toàn thực phẩm đối với cơ sở sản xuất, kinh doanh thực phẩm nông, lâm, thủy sản</t>
  </si>
  <si>
    <t>Cấp Giấy chứng nhận về ATTP</t>
  </si>
  <si>
    <t>VI</t>
  </si>
  <si>
    <t>Bảo trợ xã hội</t>
  </si>
  <si>
    <t>Người có công</t>
  </si>
  <si>
    <t>TRẢ TRƯỚC HẠN</t>
  </si>
  <si>
    <t>TRẢ ĐÚNG  HẠN</t>
  </si>
  <si>
    <t xml:space="preserve">TRỄ 
HẠN </t>
  </si>
  <si>
    <t xml:space="preserve"> HỒ SƠ CHƯA ĐẾN HẠN</t>
  </si>
  <si>
    <t xml:space="preserve">Chứng thực </t>
  </si>
  <si>
    <t>Hộ tịch</t>
  </si>
  <si>
    <t>Thi đua - Khen thưởng</t>
  </si>
  <si>
    <t>Tôn giáo Chính phủ</t>
  </si>
  <si>
    <t>Lĩnh vực giao dịch bảo đảm</t>
  </si>
  <si>
    <t>XII</t>
  </si>
  <si>
    <t>Xây dựng (Cấp giấy phép xây dựng và Báo cáo Kinh tế kỹ thuật)</t>
  </si>
  <si>
    <t>Chuyển trường đối với 
học sinh THCS</t>
  </si>
  <si>
    <t>Xác nhận đăng ký Kế hoạch bảo vệ môi trường</t>
  </si>
  <si>
    <t>Chuyển mục đích có xin phép và không xin phép</t>
  </si>
  <si>
    <t xml:space="preserve">   </t>
  </si>
  <si>
    <t>,</t>
  </si>
  <si>
    <t>Cấp chứng nhận đủ điều kiện  kinh doanh khí đốt hóa lỏng</t>
  </si>
  <si>
    <t>LAO ĐỘNG - TB &amp; XH
(giải quyết hs liên thông)</t>
  </si>
  <si>
    <t>Trong đó: chưa đến hạn: 317 hs, trễ hạn 46 hs</t>
  </si>
  <si>
    <r>
      <t>Lĩnh vực đất đai (</t>
    </r>
    <r>
      <rPr>
        <b/>
        <i/>
        <sz val="13"/>
        <rFont val="Times New Roman"/>
        <family val="1"/>
      </rPr>
      <t>Hồ sơ tiếp
nhận trên hệ thống Phần mềm 1 cửa điện tử)</t>
    </r>
  </si>
  <si>
    <r>
      <t>Lĩnh vực đất đai (</t>
    </r>
    <r>
      <rPr>
        <b/>
        <i/>
        <sz val="13"/>
        <rFont val="Times New Roman"/>
        <family val="1"/>
      </rPr>
      <t>Hồ sơ tiếp
nhận ngoài hệ thống Phần mềm 1 cửa điện tử)</t>
    </r>
  </si>
  <si>
    <t>Lưu thông hàng hóa trong nước</t>
  </si>
  <si>
    <t>VIII</t>
  </si>
  <si>
    <t>ĐÃ TIẾP NHẬN VÀ TRẢ KẾT QUẢ THÁNG 12 NĂM 2023 (từ ngày 24/11 đến ngày 24/12)</t>
  </si>
  <si>
    <r>
      <t xml:space="preserve"> * Hồ sơ nhận tháng 12 năm 2023: </t>
    </r>
    <r>
      <rPr>
        <b/>
        <sz val="14"/>
        <rFont val="Times New Roman"/>
        <family val="1"/>
      </rPr>
      <t>3.197</t>
    </r>
    <r>
      <rPr>
        <sz val="14"/>
        <rFont val="Times New Roman"/>
        <family val="1"/>
      </rPr>
      <t xml:space="preserve"> hồ sơ (nhận trực tuyến: </t>
    </r>
    <r>
      <rPr>
        <b/>
        <sz val="14"/>
        <rFont val="Times New Roman"/>
        <family val="1"/>
      </rPr>
      <t>270</t>
    </r>
    <r>
      <rPr>
        <sz val="14"/>
        <rFont val="Times New Roman"/>
        <family val="1"/>
      </rPr>
      <t xml:space="preserve"> hồ sơ, nhận trực tiếp: </t>
    </r>
    <r>
      <rPr>
        <b/>
        <sz val="14"/>
        <rFont val="Times New Roman"/>
        <family val="1"/>
      </rPr>
      <t xml:space="preserve">1.801 </t>
    </r>
    <r>
      <rPr>
        <sz val="14"/>
        <rFont val="Times New Roman"/>
        <family val="1"/>
      </rPr>
      <t xml:space="preserve">hồ sơ, kỳ trước: </t>
    </r>
    <r>
      <rPr>
        <b/>
        <sz val="14"/>
        <rFont val="Times New Roman"/>
        <family val="1"/>
      </rPr>
      <t xml:space="preserve">1.126 </t>
    </r>
    <r>
      <rPr>
        <sz val="14"/>
        <rFont val="Times New Roman"/>
        <family val="1"/>
      </rPr>
      <t xml:space="preserve">hồ sơ), trong đó:
             - Đã trả kết quả: </t>
    </r>
    <r>
      <rPr>
        <b/>
        <sz val="14"/>
        <rFont val="Times New Roman"/>
        <family val="1"/>
      </rPr>
      <t>1.883</t>
    </r>
    <r>
      <rPr>
        <sz val="14"/>
        <rFont val="Times New Roman"/>
        <family val="1"/>
      </rPr>
      <t xml:space="preserve"> hồ sơ (trong đó: trả trước hẹn: </t>
    </r>
    <r>
      <rPr>
        <b/>
        <sz val="14"/>
        <rFont val="Times New Roman"/>
        <family val="1"/>
      </rPr>
      <t>1.045</t>
    </r>
    <r>
      <rPr>
        <sz val="14"/>
        <rFont val="Times New Roman"/>
        <family val="1"/>
      </rPr>
      <t xml:space="preserve"> hồ sơ, trả đúng hẹn: </t>
    </r>
    <r>
      <rPr>
        <b/>
        <sz val="14"/>
        <rFont val="Times New Roman"/>
        <family val="1"/>
      </rPr>
      <t>616</t>
    </r>
    <r>
      <rPr>
        <sz val="14"/>
        <rFont val="Times New Roman"/>
        <family val="1"/>
      </rPr>
      <t xml:space="preserve"> hồ sơ, trễ hẹn: </t>
    </r>
    <r>
      <rPr>
        <b/>
        <sz val="14"/>
        <rFont val="Times New Roman"/>
        <family val="1"/>
      </rPr>
      <t>123</t>
    </r>
    <r>
      <rPr>
        <sz val="14"/>
        <rFont val="Times New Roman"/>
        <family val="1"/>
      </rPr>
      <t xml:space="preserve"> hồ sơ).
             - Hồ sơ chưa đến hẹn: </t>
    </r>
    <r>
      <rPr>
        <b/>
        <sz val="14"/>
        <rFont val="Times New Roman"/>
        <family val="1"/>
      </rPr>
      <t>1.311</t>
    </r>
    <r>
      <rPr>
        <sz val="14"/>
        <rFont val="Times New Roman"/>
        <family val="1"/>
      </rPr>
      <t xml:space="preserve"> hồ sơ (trong đó: chưa đến hạn: </t>
    </r>
    <r>
      <rPr>
        <b/>
        <sz val="14"/>
        <rFont val="Times New Roman"/>
        <family val="1"/>
      </rPr>
      <t>1.265</t>
    </r>
    <r>
      <rPr>
        <sz val="14"/>
        <rFont val="Times New Roman"/>
        <family val="1"/>
      </rPr>
      <t xml:space="preserve"> hồ sơ, trễ hạn: </t>
    </r>
    <r>
      <rPr>
        <b/>
        <sz val="14"/>
        <rFont val="Times New Roman"/>
        <family val="1"/>
      </rPr>
      <t>46</t>
    </r>
    <r>
      <rPr>
        <sz val="14"/>
        <rFont val="Times New Roman"/>
        <family val="1"/>
      </rPr>
      <t xml:space="preserve"> hồ sơ)
            - Hồ sơ trễ hẹn tháng 11, trong đó:
               + </t>
    </r>
    <r>
      <rPr>
        <b/>
        <sz val="14"/>
        <rFont val="Times New Roman"/>
        <family val="1"/>
      </rPr>
      <t xml:space="preserve"> 123</t>
    </r>
    <r>
      <rPr>
        <sz val="14"/>
        <rFont val="Times New Roman"/>
        <family val="1"/>
      </rPr>
      <t xml:space="preserve"> hồ sơ đã trả nhưng trễ hạn: Trong đó: </t>
    </r>
    <r>
      <rPr>
        <b/>
        <sz val="14"/>
        <rFont val="Times New Roman"/>
        <family val="1"/>
      </rPr>
      <t>03</t>
    </r>
    <r>
      <rPr>
        <sz val="14"/>
        <rFont val="Times New Roman"/>
        <family val="1"/>
      </rPr>
      <t xml:space="preserve"> hồ sơ công chức chuyên môn giải quyết hồ sơ trên hệ thống  1 cửa điện tử kích chậm dẫn đến trễ hạn trên hệ thống, trên thực tế đã trả trước hạn cho công dân;</t>
    </r>
    <r>
      <rPr>
        <b/>
        <sz val="14"/>
        <rFont val="Times New Roman"/>
        <family val="1"/>
      </rPr>
      <t xml:space="preserve"> 120</t>
    </r>
    <r>
      <rPr>
        <sz val="14"/>
        <rFont val="Times New Roman"/>
        <family val="1"/>
      </rPr>
      <t xml:space="preserve">  hồ sơ lĩnh vực đất đai: hiện nay trên hệ thống phần mềm 1 cửa điện tử bị lỗi, công chức phụ trách không tra được nguyên nhân do cơ quan nào xử lý chậm dẫn đến trễ hẹn trên hệ thống, thực tế hồ sơ đã trả đúng hạn cho công dân.
               + </t>
    </r>
    <r>
      <rPr>
        <b/>
        <sz val="14"/>
        <rFont val="Times New Roman"/>
        <family val="1"/>
      </rPr>
      <t xml:space="preserve">46 </t>
    </r>
    <r>
      <rPr>
        <sz val="14"/>
        <rFont val="Times New Roman"/>
        <family val="1"/>
      </rPr>
      <t xml:space="preserve">hồ sơ đang giải quyết nhưng trễ hạn chủ yếu thuộc lĩnh vực đất đai.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</si>
</sst>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_);_(* \(#,##0.0\);_(* &quot;-&quot;??_);_(@_)"/>
    <numFmt numFmtId="170" formatCode="_(* #,##0_);_(* \(#,##0\);_(* &quot;-&quot;??_);_(@_)"/>
  </numFmts>
  <fonts count="51">
    <font>
      <sz val="10"/>
      <name val="Arial"/>
      <family val="0"/>
    </font>
    <font>
      <sz val="14"/>
      <name val="Times New Roman"/>
      <family val="1"/>
    </font>
    <font>
      <b/>
      <sz val="14"/>
      <name val="Times New Roman"/>
      <family val="1"/>
    </font>
    <font>
      <b/>
      <sz val="10"/>
      <name val="Times New Roman"/>
      <family val="1"/>
    </font>
    <font>
      <sz val="13"/>
      <name val="Times New Roman"/>
      <family val="1"/>
    </font>
    <font>
      <b/>
      <sz val="13"/>
      <name val="Times New Roman"/>
      <family val="1"/>
    </font>
    <font>
      <sz val="8"/>
      <name val="Tahoma"/>
      <family val="2"/>
    </font>
    <font>
      <b/>
      <sz val="8"/>
      <name val="Tahoma"/>
      <family val="2"/>
    </font>
    <font>
      <sz val="9"/>
      <name val="Tahoma"/>
      <family val="2"/>
    </font>
    <font>
      <b/>
      <sz val="9"/>
      <name val="Tahoma"/>
      <family val="2"/>
    </font>
    <font>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double"/>
      <right style="thin"/>
      <top style="dotted"/>
      <bottom style="dotted"/>
    </border>
    <border>
      <left style="thin"/>
      <right style="thin"/>
      <top style="dotted"/>
      <bottom style="dotted"/>
    </border>
    <border>
      <left style="thin"/>
      <right style="double"/>
      <top style="dotted"/>
      <bottom style="dotted"/>
    </border>
    <border>
      <left style="double"/>
      <right style="thin"/>
      <top style="dotted"/>
      <bottom>
        <color indexed="63"/>
      </bottom>
    </border>
    <border>
      <left style="thin"/>
      <right style="thin"/>
      <top style="dotted"/>
      <bottom>
        <color indexed="63"/>
      </bottom>
    </border>
    <border>
      <left style="thin"/>
      <right style="double"/>
      <top style="dotted"/>
      <bottom>
        <color indexed="63"/>
      </bottom>
    </border>
    <border>
      <left style="double"/>
      <right style="thin"/>
      <top style="thin"/>
      <bottom style="dotted"/>
    </border>
    <border>
      <left style="thin"/>
      <right style="thin"/>
      <top style="thin"/>
      <bottom style="dotted"/>
    </border>
    <border>
      <left style="thin"/>
      <right style="double"/>
      <top style="thin"/>
      <bottom style="dotted"/>
    </border>
    <border>
      <left style="thin"/>
      <right style="thin"/>
      <top style="thin"/>
      <bottom style="thin"/>
    </border>
    <border>
      <left style="thin"/>
      <right style="thin"/>
      <top style="thin"/>
      <bottom style="double"/>
    </border>
    <border>
      <left>
        <color indexed="63"/>
      </left>
      <right>
        <color indexed="63"/>
      </right>
      <top style="dotted"/>
      <bottom style="dotted"/>
    </border>
    <border>
      <left style="thin"/>
      <right style="thin"/>
      <top style="double"/>
      <bottom style="dotted"/>
    </border>
    <border>
      <left style="double"/>
      <right style="thin"/>
      <top style="double"/>
      <bottom style="dotted"/>
    </border>
    <border>
      <left style="thin"/>
      <right style="double"/>
      <top style="double"/>
      <bottom style="dotted"/>
    </border>
    <border>
      <left style="double"/>
      <right style="thin"/>
      <top style="thin"/>
      <bottom style="double"/>
    </border>
    <border>
      <left>
        <color indexed="63"/>
      </left>
      <right>
        <color indexed="63"/>
      </right>
      <top style="double"/>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4" fillId="0" borderId="0" xfId="0" applyFont="1" applyAlignment="1">
      <alignment horizontal="left" vertical="center"/>
    </xf>
    <xf numFmtId="0" fontId="1" fillId="0" borderId="0" xfId="0" applyFont="1" applyAlignment="1">
      <alignment horizontal="center" vertical="center"/>
    </xf>
    <xf numFmtId="0" fontId="4" fillId="0" borderId="10" xfId="0" applyFont="1" applyBorder="1" applyAlignment="1">
      <alignment horizontal="center" vertical="center"/>
    </xf>
    <xf numFmtId="0" fontId="2" fillId="0" borderId="0" xfId="0" applyFont="1" applyAlignment="1">
      <alignment horizontal="left" vertical="justify"/>
    </xf>
    <xf numFmtId="0" fontId="1" fillId="0" borderId="0" xfId="0" applyFont="1" applyBorder="1" applyAlignment="1">
      <alignment/>
    </xf>
    <xf numFmtId="0" fontId="3" fillId="0" borderId="0" xfId="0" applyFont="1" applyBorder="1" applyAlignment="1">
      <alignment horizontal="center" vertical="center" wrapText="1"/>
    </xf>
    <xf numFmtId="0" fontId="3" fillId="0" borderId="0" xfId="0" applyFont="1" applyAlignment="1">
      <alignment horizontal="center"/>
    </xf>
    <xf numFmtId="0" fontId="3" fillId="0" borderId="0"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vertical="center" wrapText="1"/>
    </xf>
    <xf numFmtId="0" fontId="5" fillId="0" borderId="12" xfId="0" applyFont="1" applyBorder="1" applyAlignment="1">
      <alignment horizontal="center" vertical="center"/>
    </xf>
    <xf numFmtId="0" fontId="4" fillId="0" borderId="12"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4" fillId="0" borderId="12"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left" vertical="center" wrapText="1"/>
    </xf>
    <xf numFmtId="0" fontId="5" fillId="0" borderId="11" xfId="0" applyFont="1" applyBorder="1" applyAlignment="1">
      <alignment horizontal="center" vertical="center"/>
    </xf>
    <xf numFmtId="0" fontId="4" fillId="0" borderId="13" xfId="0" applyFont="1" applyBorder="1" applyAlignment="1">
      <alignment horizontal="center" vertical="center"/>
    </xf>
    <xf numFmtId="0" fontId="1" fillId="0" borderId="12" xfId="0" applyFont="1" applyBorder="1" applyAlignment="1">
      <alignment wrapText="1"/>
    </xf>
    <xf numFmtId="0" fontId="2" fillId="0" borderId="12" xfId="0" applyFont="1" applyBorder="1" applyAlignment="1">
      <alignment horizontal="center" wrapText="1"/>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2" xfId="0" applyFont="1" applyBorder="1" applyAlignment="1">
      <alignment vertical="center" wrapText="1"/>
    </xf>
    <xf numFmtId="0" fontId="10" fillId="0" borderId="12" xfId="0" applyFont="1" applyBorder="1" applyAlignment="1">
      <alignment horizontal="justify" vertical="center" wrapText="1"/>
    </xf>
    <xf numFmtId="0" fontId="5" fillId="0" borderId="12" xfId="0" applyFont="1" applyBorder="1" applyAlignment="1">
      <alignment horizontal="center" vertical="center" wrapText="1"/>
    </xf>
    <xf numFmtId="0" fontId="4" fillId="0" borderId="12" xfId="0" applyFont="1" applyBorder="1" applyAlignment="1">
      <alignment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15"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 fontId="4" fillId="0" borderId="20" xfId="0" applyNumberFormat="1" applyFont="1" applyBorder="1" applyAlignment="1">
      <alignment vertical="center" wrapText="1"/>
    </xf>
    <xf numFmtId="0" fontId="4" fillId="0" borderId="15" xfId="0" applyFont="1" applyBorder="1" applyAlignment="1">
      <alignment horizontal="left" vertical="center" wrapText="1"/>
    </xf>
    <xf numFmtId="170" fontId="2" fillId="0" borderId="21" xfId="42" applyNumberFormat="1" applyFont="1" applyBorder="1" applyAlignment="1">
      <alignment horizontal="center" vertical="center"/>
    </xf>
    <xf numFmtId="0" fontId="2" fillId="0" borderId="22" xfId="0" applyFont="1" applyBorder="1" applyAlignment="1">
      <alignment horizontal="center" vertical="center"/>
    </xf>
    <xf numFmtId="0" fontId="1" fillId="0" borderId="12" xfId="0" applyFont="1" applyBorder="1" applyAlignment="1">
      <alignmen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1" fillId="0" borderId="27" xfId="0" applyFont="1" applyBorder="1" applyAlignment="1">
      <alignment horizontal="justify" vertical="justify" wrapText="1"/>
    </xf>
    <xf numFmtId="0" fontId="0" fillId="0" borderId="27" xfId="0" applyFont="1" applyBorder="1" applyAlignment="1">
      <alignment/>
    </xf>
    <xf numFmtId="0" fontId="0" fillId="0" borderId="0" xfId="0" applyFont="1" applyAlignment="1">
      <alignment/>
    </xf>
    <xf numFmtId="0" fontId="4" fillId="0" borderId="0" xfId="0" applyFont="1" applyAlignment="1">
      <alignment horizontal="left"/>
    </xf>
    <xf numFmtId="0" fontId="2" fillId="0" borderId="0" xfId="0" applyFont="1" applyAlignment="1">
      <alignment horizontal="left" vertical="justify"/>
    </xf>
    <xf numFmtId="0" fontId="2"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9525</xdr:rowOff>
    </xdr:from>
    <xdr:to>
      <xdr:col>1</xdr:col>
      <xdr:colOff>1371600</xdr:colOff>
      <xdr:row>2</xdr:row>
      <xdr:rowOff>9525</xdr:rowOff>
    </xdr:to>
    <xdr:sp>
      <xdr:nvSpPr>
        <xdr:cNvPr id="1" name="Line 6"/>
        <xdr:cNvSpPr>
          <a:spLocks/>
        </xdr:cNvSpPr>
      </xdr:nvSpPr>
      <xdr:spPr>
        <a:xfrm>
          <a:off x="361950" y="495300"/>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2</xdr:row>
      <xdr:rowOff>9525</xdr:rowOff>
    </xdr:from>
    <xdr:to>
      <xdr:col>7</xdr:col>
      <xdr:colOff>561975</xdr:colOff>
      <xdr:row>2</xdr:row>
      <xdr:rowOff>9525</xdr:rowOff>
    </xdr:to>
    <xdr:sp>
      <xdr:nvSpPr>
        <xdr:cNvPr id="2" name="Line 6"/>
        <xdr:cNvSpPr>
          <a:spLocks/>
        </xdr:cNvSpPr>
      </xdr:nvSpPr>
      <xdr:spPr>
        <a:xfrm>
          <a:off x="4705350" y="49530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5"/>
  <sheetViews>
    <sheetView tabSelected="1" zoomScale="70" zoomScaleNormal="70" zoomScalePageLayoutView="0" workbookViewId="0" topLeftCell="A1">
      <pane ySplit="8" topLeftCell="A43" activePane="bottomLeft" state="frozen"/>
      <selection pane="topLeft" activeCell="A1" sqref="A1"/>
      <selection pane="bottomLeft" activeCell="N44" sqref="N44"/>
    </sheetView>
  </sheetViews>
  <sheetFormatPr defaultColWidth="9.140625" defaultRowHeight="12.75"/>
  <cols>
    <col min="1" max="1" width="5.140625" style="7" customWidth="1"/>
    <col min="2" max="2" width="30.421875" style="1" customWidth="1"/>
    <col min="3" max="12" width="9.421875" style="1" customWidth="1"/>
    <col min="13" max="13" width="13.7109375" style="1" customWidth="1"/>
    <col min="14" max="16384" width="9.140625" style="1" customWidth="1"/>
  </cols>
  <sheetData>
    <row r="1" spans="1:12" ht="18.75">
      <c r="A1" s="66" t="s">
        <v>33</v>
      </c>
      <c r="B1" s="66"/>
      <c r="C1" s="66"/>
      <c r="D1" s="66"/>
      <c r="E1" s="66"/>
      <c r="F1" s="66"/>
      <c r="G1" s="66"/>
      <c r="H1" s="66"/>
      <c r="I1" s="66"/>
      <c r="J1" s="66"/>
      <c r="K1" s="66"/>
      <c r="L1" s="66"/>
    </row>
    <row r="2" spans="1:12" ht="19.5" customHeight="1">
      <c r="A2" s="67" t="s">
        <v>34</v>
      </c>
      <c r="B2" s="67"/>
      <c r="C2" s="67"/>
      <c r="D2" s="67"/>
      <c r="E2" s="67"/>
      <c r="F2" s="67"/>
      <c r="G2" s="67"/>
      <c r="H2" s="67"/>
      <c r="I2" s="67"/>
      <c r="J2" s="67"/>
      <c r="K2" s="67"/>
      <c r="L2" s="67"/>
    </row>
    <row r="3" spans="1:12" ht="24.75" customHeight="1">
      <c r="A3" s="9"/>
      <c r="B3" s="9"/>
      <c r="C3" s="9"/>
      <c r="D3" s="9"/>
      <c r="E3" s="9"/>
      <c r="F3" s="9"/>
      <c r="G3" s="9"/>
      <c r="H3" s="9"/>
      <c r="I3" s="9"/>
      <c r="J3" s="9"/>
      <c r="K3" s="9"/>
      <c r="L3" s="9"/>
    </row>
    <row r="4" spans="1:12" ht="18.75">
      <c r="A4" s="68" t="s">
        <v>0</v>
      </c>
      <c r="B4" s="68"/>
      <c r="C4" s="68"/>
      <c r="D4" s="68"/>
      <c r="E4" s="68"/>
      <c r="F4" s="68"/>
      <c r="G4" s="68"/>
      <c r="H4" s="68"/>
      <c r="I4" s="68"/>
      <c r="J4" s="68"/>
      <c r="K4" s="68"/>
      <c r="L4" s="68"/>
    </row>
    <row r="5" spans="1:18" ht="18.75">
      <c r="A5" s="68" t="s">
        <v>65</v>
      </c>
      <c r="B5" s="68"/>
      <c r="C5" s="68"/>
      <c r="D5" s="68"/>
      <c r="E5" s="68"/>
      <c r="F5" s="68"/>
      <c r="G5" s="68"/>
      <c r="H5" s="68"/>
      <c r="I5" s="68"/>
      <c r="J5" s="68"/>
      <c r="K5" s="68"/>
      <c r="L5" s="68"/>
      <c r="O5" s="10"/>
      <c r="P5" s="10"/>
      <c r="Q5" s="10"/>
      <c r="R5" s="10"/>
    </row>
    <row r="6" spans="2:18" ht="7.5" customHeight="1" thickBot="1">
      <c r="B6" s="2"/>
      <c r="C6" s="2"/>
      <c r="D6" s="2"/>
      <c r="E6" s="2"/>
      <c r="F6" s="2"/>
      <c r="G6" s="2"/>
      <c r="H6" s="2"/>
      <c r="I6" s="2"/>
      <c r="J6" s="2"/>
      <c r="K6" s="2"/>
      <c r="L6" s="2"/>
      <c r="O6" s="10"/>
      <c r="P6" s="10"/>
      <c r="Q6" s="10"/>
      <c r="R6" s="10"/>
    </row>
    <row r="7" spans="1:18" s="12" customFormat="1" ht="21" customHeight="1" thickTop="1">
      <c r="A7" s="55" t="s">
        <v>1</v>
      </c>
      <c r="B7" s="57" t="s">
        <v>8</v>
      </c>
      <c r="C7" s="54" t="s">
        <v>23</v>
      </c>
      <c r="D7" s="54"/>
      <c r="E7" s="54"/>
      <c r="F7" s="54"/>
      <c r="G7" s="57" t="s">
        <v>30</v>
      </c>
      <c r="H7" s="57"/>
      <c r="I7" s="57"/>
      <c r="J7" s="57"/>
      <c r="K7" s="57"/>
      <c r="L7" s="59" t="s">
        <v>45</v>
      </c>
      <c r="O7" s="13"/>
      <c r="P7" s="13"/>
      <c r="Q7" s="13"/>
      <c r="R7" s="13"/>
    </row>
    <row r="8" spans="1:18" s="12" customFormat="1" ht="47.25" customHeight="1">
      <c r="A8" s="56"/>
      <c r="B8" s="58"/>
      <c r="C8" s="41" t="s">
        <v>24</v>
      </c>
      <c r="D8" s="41" t="s">
        <v>26</v>
      </c>
      <c r="E8" s="41" t="s">
        <v>27</v>
      </c>
      <c r="F8" s="41" t="s">
        <v>25</v>
      </c>
      <c r="G8" s="41" t="s">
        <v>31</v>
      </c>
      <c r="H8" s="41" t="s">
        <v>42</v>
      </c>
      <c r="I8" s="41" t="s">
        <v>43</v>
      </c>
      <c r="J8" s="41" t="s">
        <v>44</v>
      </c>
      <c r="K8" s="41" t="s">
        <v>29</v>
      </c>
      <c r="L8" s="60"/>
      <c r="O8" s="13"/>
      <c r="P8" s="11"/>
      <c r="Q8" s="11"/>
      <c r="R8" s="13"/>
    </row>
    <row r="9" spans="1:18" ht="25.5" customHeight="1">
      <c r="A9" s="42" t="s">
        <v>2</v>
      </c>
      <c r="B9" s="43" t="s">
        <v>12</v>
      </c>
      <c r="C9" s="44">
        <f>D9+E9+F9</f>
        <v>109</v>
      </c>
      <c r="D9" s="44">
        <f aca="true" t="shared" si="0" ref="D9:L9">D10+D11</f>
        <v>87</v>
      </c>
      <c r="E9" s="44">
        <f t="shared" si="0"/>
        <v>0</v>
      </c>
      <c r="F9" s="44">
        <f t="shared" si="0"/>
        <v>22</v>
      </c>
      <c r="G9" s="44">
        <f>G10+G11</f>
        <v>80</v>
      </c>
      <c r="H9" s="44">
        <f>H10+H11</f>
        <v>79</v>
      </c>
      <c r="I9" s="44">
        <f>I10+I11</f>
        <v>0</v>
      </c>
      <c r="J9" s="44">
        <f>J10+J11</f>
        <v>1</v>
      </c>
      <c r="K9" s="44">
        <f>K10+K11</f>
        <v>0</v>
      </c>
      <c r="L9" s="45">
        <f t="shared" si="0"/>
        <v>29</v>
      </c>
      <c r="O9" s="10"/>
      <c r="P9" s="10"/>
      <c r="Q9" s="10"/>
      <c r="R9" s="10"/>
    </row>
    <row r="10" spans="1:12" ht="35.25" customHeight="1">
      <c r="A10" s="18">
        <v>1</v>
      </c>
      <c r="B10" s="19" t="s">
        <v>36</v>
      </c>
      <c r="C10" s="44">
        <f>D10+E10+F10</f>
        <v>109</v>
      </c>
      <c r="D10" s="21">
        <v>87</v>
      </c>
      <c r="E10" s="21">
        <v>0</v>
      </c>
      <c r="F10" s="22">
        <v>22</v>
      </c>
      <c r="G10" s="16">
        <f>H10+I10+J10+K10</f>
        <v>80</v>
      </c>
      <c r="H10" s="22">
        <v>79</v>
      </c>
      <c r="I10" s="22">
        <v>0</v>
      </c>
      <c r="J10" s="22">
        <v>1</v>
      </c>
      <c r="K10" s="22">
        <v>0</v>
      </c>
      <c r="L10" s="23">
        <v>29</v>
      </c>
    </row>
    <row r="11" spans="1:12" ht="33">
      <c r="A11" s="18">
        <v>2</v>
      </c>
      <c r="B11" s="19" t="s">
        <v>28</v>
      </c>
      <c r="C11" s="20">
        <f>D11+E11+F11</f>
        <v>0</v>
      </c>
      <c r="D11" s="21">
        <v>0</v>
      </c>
      <c r="E11" s="21">
        <v>0</v>
      </c>
      <c r="F11" s="22">
        <v>0</v>
      </c>
      <c r="G11" s="16">
        <f>H11+I11+J11+K11</f>
        <v>0</v>
      </c>
      <c r="H11" s="22">
        <v>0</v>
      </c>
      <c r="I11" s="22">
        <v>0</v>
      </c>
      <c r="J11" s="22">
        <v>0</v>
      </c>
      <c r="K11" s="22">
        <v>0</v>
      </c>
      <c r="L11" s="23">
        <v>0</v>
      </c>
    </row>
    <row r="12" spans="1:12" s="3" customFormat="1" ht="18.75">
      <c r="A12" s="14" t="s">
        <v>3</v>
      </c>
      <c r="B12" s="15" t="s">
        <v>13</v>
      </c>
      <c r="C12" s="16">
        <f>C13+C15+C14</f>
        <v>43</v>
      </c>
      <c r="D12" s="16">
        <f aca="true" t="shared" si="1" ref="D12:L12">D13+D15+D14</f>
        <v>0</v>
      </c>
      <c r="E12" s="16">
        <f t="shared" si="1"/>
        <v>19</v>
      </c>
      <c r="F12" s="16">
        <f t="shared" si="1"/>
        <v>24</v>
      </c>
      <c r="G12" s="16">
        <f t="shared" si="1"/>
        <v>27</v>
      </c>
      <c r="H12" s="16">
        <f t="shared" si="1"/>
        <v>27</v>
      </c>
      <c r="I12" s="16">
        <f t="shared" si="1"/>
        <v>0</v>
      </c>
      <c r="J12" s="16">
        <f t="shared" si="1"/>
        <v>0</v>
      </c>
      <c r="K12" s="16">
        <f t="shared" si="1"/>
        <v>0</v>
      </c>
      <c r="L12" s="16">
        <f t="shared" si="1"/>
        <v>16</v>
      </c>
    </row>
    <row r="13" spans="1:12" ht="59.25" customHeight="1">
      <c r="A13" s="18">
        <v>1</v>
      </c>
      <c r="B13" s="19" t="s">
        <v>52</v>
      </c>
      <c r="C13" s="16">
        <f>D13+E13+F13</f>
        <v>36</v>
      </c>
      <c r="D13" s="22">
        <v>0</v>
      </c>
      <c r="E13" s="22">
        <v>16</v>
      </c>
      <c r="F13" s="22">
        <v>20</v>
      </c>
      <c r="G13" s="16">
        <f>H13+I13+J13+K13</f>
        <v>23</v>
      </c>
      <c r="H13" s="22">
        <v>23</v>
      </c>
      <c r="I13" s="22">
        <v>0</v>
      </c>
      <c r="J13" s="22">
        <v>0</v>
      </c>
      <c r="K13" s="22">
        <v>0</v>
      </c>
      <c r="L13" s="23">
        <v>13</v>
      </c>
    </row>
    <row r="14" spans="1:12" ht="59.25" customHeight="1">
      <c r="A14" s="18">
        <v>2</v>
      </c>
      <c r="B14" s="19" t="s">
        <v>63</v>
      </c>
      <c r="C14" s="16">
        <f>D14+E14+F14</f>
        <v>2</v>
      </c>
      <c r="D14" s="22">
        <v>0</v>
      </c>
      <c r="E14" s="22">
        <v>2</v>
      </c>
      <c r="F14" s="22">
        <v>0</v>
      </c>
      <c r="G14" s="16">
        <f>H14+I14+J14+K14</f>
        <v>0</v>
      </c>
      <c r="H14" s="22">
        <v>0</v>
      </c>
      <c r="I14" s="22">
        <v>0</v>
      </c>
      <c r="J14" s="22">
        <v>0</v>
      </c>
      <c r="K14" s="22">
        <v>0</v>
      </c>
      <c r="L14" s="23">
        <v>2</v>
      </c>
    </row>
    <row r="15" spans="1:12" ht="45" customHeight="1">
      <c r="A15" s="18">
        <v>3</v>
      </c>
      <c r="B15" s="19" t="s">
        <v>58</v>
      </c>
      <c r="C15" s="16">
        <f>D15+E15+F15</f>
        <v>5</v>
      </c>
      <c r="D15" s="22">
        <v>0</v>
      </c>
      <c r="E15" s="22">
        <v>1</v>
      </c>
      <c r="F15" s="22">
        <v>4</v>
      </c>
      <c r="G15" s="16">
        <f>H15+I15+J15+K15</f>
        <v>4</v>
      </c>
      <c r="H15" s="22">
        <v>4</v>
      </c>
      <c r="I15" s="22">
        <v>0</v>
      </c>
      <c r="J15" s="22">
        <v>0</v>
      </c>
      <c r="K15" s="22">
        <v>0</v>
      </c>
      <c r="L15" s="23">
        <v>1</v>
      </c>
    </row>
    <row r="16" spans="1:12" s="3" customFormat="1" ht="27" customHeight="1">
      <c r="A16" s="14" t="s">
        <v>4</v>
      </c>
      <c r="B16" s="15" t="s">
        <v>20</v>
      </c>
      <c r="C16" s="16">
        <f aca="true" t="shared" si="2" ref="C16:L16">SUM(C17:C17)</f>
        <v>4</v>
      </c>
      <c r="D16" s="16">
        <f t="shared" si="2"/>
        <v>2</v>
      </c>
      <c r="E16" s="16">
        <f t="shared" si="2"/>
        <v>0</v>
      </c>
      <c r="F16" s="16">
        <f t="shared" si="2"/>
        <v>2</v>
      </c>
      <c r="G16" s="16">
        <f>H16+I16+J16</f>
        <v>1</v>
      </c>
      <c r="H16" s="16">
        <v>0</v>
      </c>
      <c r="I16" s="16">
        <f t="shared" si="2"/>
        <v>0</v>
      </c>
      <c r="J16" s="16">
        <v>1</v>
      </c>
      <c r="K16" s="16">
        <f t="shared" si="2"/>
        <v>0</v>
      </c>
      <c r="L16" s="16">
        <f t="shared" si="2"/>
        <v>1</v>
      </c>
    </row>
    <row r="17" spans="1:12" s="3" customFormat="1" ht="85.5" customHeight="1">
      <c r="A17" s="25">
        <v>1</v>
      </c>
      <c r="B17" s="47" t="s">
        <v>37</v>
      </c>
      <c r="C17" s="16">
        <f>SUM(D17:F17)</f>
        <v>4</v>
      </c>
      <c r="D17" s="16">
        <v>2</v>
      </c>
      <c r="E17" s="16">
        <v>0</v>
      </c>
      <c r="F17" s="16">
        <v>2</v>
      </c>
      <c r="G17" s="16">
        <f>H17+I17+J17</f>
        <v>3</v>
      </c>
      <c r="H17" s="16">
        <v>1</v>
      </c>
      <c r="I17" s="16">
        <v>0</v>
      </c>
      <c r="J17" s="16">
        <v>2</v>
      </c>
      <c r="K17" s="16">
        <v>0</v>
      </c>
      <c r="L17" s="17">
        <v>1</v>
      </c>
    </row>
    <row r="18" spans="1:12" ht="18.75">
      <c r="A18" s="14" t="s">
        <v>5</v>
      </c>
      <c r="B18" s="15" t="s">
        <v>21</v>
      </c>
      <c r="C18" s="16">
        <f>C19+C20</f>
        <v>2</v>
      </c>
      <c r="D18" s="16">
        <f aca="true" t="shared" si="3" ref="D18:L18">D19+D20</f>
        <v>0</v>
      </c>
      <c r="E18" s="16">
        <f t="shared" si="3"/>
        <v>0</v>
      </c>
      <c r="F18" s="16">
        <f t="shared" si="3"/>
        <v>2</v>
      </c>
      <c r="G18" s="16">
        <f t="shared" si="3"/>
        <v>0</v>
      </c>
      <c r="H18" s="16">
        <f t="shared" si="3"/>
        <v>0</v>
      </c>
      <c r="I18" s="16">
        <f t="shared" si="3"/>
        <v>0</v>
      </c>
      <c r="J18" s="16">
        <f t="shared" si="3"/>
        <v>0</v>
      </c>
      <c r="K18" s="16">
        <f t="shared" si="3"/>
        <v>0</v>
      </c>
      <c r="L18" s="17">
        <f t="shared" si="3"/>
        <v>2</v>
      </c>
    </row>
    <row r="19" spans="1:12" ht="39.75" customHeight="1">
      <c r="A19" s="25">
        <v>1</v>
      </c>
      <c r="B19" s="26" t="s">
        <v>55</v>
      </c>
      <c r="C19" s="16">
        <f>D19+E19+F19</f>
        <v>0</v>
      </c>
      <c r="D19" s="22">
        <v>0</v>
      </c>
      <c r="E19" s="22">
        <v>0</v>
      </c>
      <c r="F19" s="22">
        <v>0</v>
      </c>
      <c r="G19" s="16">
        <f>H19+I19+J19+K19</f>
        <v>0</v>
      </c>
      <c r="H19" s="22">
        <v>0</v>
      </c>
      <c r="I19" s="22">
        <v>0</v>
      </c>
      <c r="J19" s="22">
        <v>0</v>
      </c>
      <c r="K19" s="22">
        <v>0</v>
      </c>
      <c r="L19" s="23">
        <v>0</v>
      </c>
    </row>
    <row r="20" spans="1:12" ht="44.25" customHeight="1">
      <c r="A20" s="25">
        <v>2</v>
      </c>
      <c r="B20" s="26" t="s">
        <v>54</v>
      </c>
      <c r="C20" s="16">
        <f>D20+E20+F20</f>
        <v>2</v>
      </c>
      <c r="D20" s="22">
        <v>0</v>
      </c>
      <c r="E20" s="22">
        <v>0</v>
      </c>
      <c r="F20" s="22">
        <v>2</v>
      </c>
      <c r="G20" s="16">
        <f>H20+I20+J20+K20</f>
        <v>0</v>
      </c>
      <c r="H20" s="22">
        <v>0</v>
      </c>
      <c r="I20" s="22">
        <v>0</v>
      </c>
      <c r="J20" s="22">
        <v>0</v>
      </c>
      <c r="K20" s="22">
        <v>0</v>
      </c>
      <c r="L20" s="23">
        <v>2</v>
      </c>
    </row>
    <row r="21" spans="1:12" s="5" customFormat="1" ht="34.5" customHeight="1">
      <c r="A21" s="27" t="s">
        <v>6</v>
      </c>
      <c r="B21" s="15" t="s">
        <v>10</v>
      </c>
      <c r="C21" s="49">
        <f>C22+C24+C23</f>
        <v>2530</v>
      </c>
      <c r="D21" s="49">
        <f aca="true" t="shared" si="4" ref="D21:L21">D22+D24+D23</f>
        <v>1</v>
      </c>
      <c r="E21" s="49">
        <f t="shared" si="4"/>
        <v>1569</v>
      </c>
      <c r="F21" s="49">
        <f t="shared" si="4"/>
        <v>960</v>
      </c>
      <c r="G21" s="49">
        <f t="shared" si="4"/>
        <v>1475</v>
      </c>
      <c r="H21" s="49">
        <f t="shared" si="4"/>
        <v>677</v>
      </c>
      <c r="I21" s="49">
        <f t="shared" si="4"/>
        <v>610</v>
      </c>
      <c r="J21" s="49">
        <f t="shared" si="4"/>
        <v>120</v>
      </c>
      <c r="K21" s="49">
        <f t="shared" si="4"/>
        <v>68</v>
      </c>
      <c r="L21" s="49">
        <f t="shared" si="4"/>
        <v>1054</v>
      </c>
    </row>
    <row r="22" spans="1:19" s="6" customFormat="1" ht="83.25" customHeight="1">
      <c r="A22" s="18">
        <v>1</v>
      </c>
      <c r="B22" s="19" t="s">
        <v>61</v>
      </c>
      <c r="C22" s="24">
        <f>D22+E22+F22</f>
        <v>758</v>
      </c>
      <c r="D22" s="24">
        <v>0</v>
      </c>
      <c r="E22" s="24">
        <v>477</v>
      </c>
      <c r="F22" s="21">
        <v>281</v>
      </c>
      <c r="G22" s="21">
        <f>H22+I22+J22+K22</f>
        <v>395</v>
      </c>
      <c r="H22" s="21">
        <v>275</v>
      </c>
      <c r="I22" s="21">
        <v>0</v>
      </c>
      <c r="J22" s="21">
        <v>120</v>
      </c>
      <c r="K22" s="21">
        <v>0</v>
      </c>
      <c r="L22" s="28">
        <v>363</v>
      </c>
      <c r="M22" s="51" t="s">
        <v>60</v>
      </c>
      <c r="S22" s="8"/>
    </row>
    <row r="23" spans="1:19" s="6" customFormat="1" ht="83.25" customHeight="1">
      <c r="A23" s="18">
        <v>2</v>
      </c>
      <c r="B23" s="19" t="s">
        <v>62</v>
      </c>
      <c r="C23" s="24">
        <f>D23+E23+F23</f>
        <v>1631</v>
      </c>
      <c r="D23" s="24">
        <v>0</v>
      </c>
      <c r="E23" s="24">
        <v>952</v>
      </c>
      <c r="F23" s="21">
        <v>679</v>
      </c>
      <c r="G23" s="21">
        <f>H23+I23+J23+K23</f>
        <v>940</v>
      </c>
      <c r="H23" s="21">
        <v>263</v>
      </c>
      <c r="I23" s="21">
        <v>609</v>
      </c>
      <c r="J23" s="21">
        <v>0</v>
      </c>
      <c r="K23" s="21">
        <v>68</v>
      </c>
      <c r="L23" s="28">
        <v>691</v>
      </c>
      <c r="M23" s="51"/>
      <c r="S23" s="8"/>
    </row>
    <row r="24" spans="1:19" s="6" customFormat="1" ht="26.25" customHeight="1">
      <c r="A24" s="18">
        <v>3</v>
      </c>
      <c r="B24" s="19" t="s">
        <v>50</v>
      </c>
      <c r="C24" s="24">
        <f>D24+E24+F24</f>
        <v>141</v>
      </c>
      <c r="D24" s="24">
        <v>1</v>
      </c>
      <c r="E24" s="24">
        <v>140</v>
      </c>
      <c r="F24" s="21">
        <v>0</v>
      </c>
      <c r="G24" s="21">
        <f>H24+I24+J24+K24</f>
        <v>140</v>
      </c>
      <c r="H24" s="21">
        <v>139</v>
      </c>
      <c r="I24" s="21">
        <v>1</v>
      </c>
      <c r="J24" s="21">
        <v>0</v>
      </c>
      <c r="K24" s="21">
        <v>0</v>
      </c>
      <c r="L24" s="28">
        <v>0</v>
      </c>
      <c r="S24" s="8"/>
    </row>
    <row r="25" spans="1:12" s="4" customFormat="1" ht="18.75">
      <c r="A25" s="14" t="s">
        <v>39</v>
      </c>
      <c r="B25" s="15" t="s">
        <v>14</v>
      </c>
      <c r="C25" s="16">
        <f>C26+C28</f>
        <v>0</v>
      </c>
      <c r="D25" s="16">
        <f aca="true" t="shared" si="5" ref="D25:L25">D26+D28</f>
        <v>0</v>
      </c>
      <c r="E25" s="16">
        <f t="shared" si="5"/>
        <v>0</v>
      </c>
      <c r="F25" s="16">
        <f t="shared" si="5"/>
        <v>0</v>
      </c>
      <c r="G25" s="16">
        <f t="shared" si="5"/>
        <v>0</v>
      </c>
      <c r="H25" s="16">
        <f t="shared" si="5"/>
        <v>0</v>
      </c>
      <c r="I25" s="16">
        <f t="shared" si="5"/>
        <v>0</v>
      </c>
      <c r="J25" s="16">
        <f t="shared" si="5"/>
        <v>0</v>
      </c>
      <c r="K25" s="16">
        <f t="shared" si="5"/>
        <v>0</v>
      </c>
      <c r="L25" s="16">
        <f t="shared" si="5"/>
        <v>0</v>
      </c>
    </row>
    <row r="26" spans="1:12" s="4" customFormat="1" ht="37.5">
      <c r="A26" s="25">
        <v>1</v>
      </c>
      <c r="B26" s="29" t="s">
        <v>35</v>
      </c>
      <c r="C26" s="30">
        <f>D26+E26+F26</f>
        <v>0</v>
      </c>
      <c r="D26" s="31">
        <v>0</v>
      </c>
      <c r="E26" s="31">
        <v>0</v>
      </c>
      <c r="F26" s="22">
        <v>0</v>
      </c>
      <c r="G26" s="16">
        <f>H26+I26+J26+K26</f>
        <v>0</v>
      </c>
      <c r="H26" s="22">
        <v>0</v>
      </c>
      <c r="I26" s="22">
        <v>0</v>
      </c>
      <c r="J26" s="22">
        <v>0</v>
      </c>
      <c r="K26" s="22">
        <v>0</v>
      </c>
      <c r="L26" s="17">
        <v>0</v>
      </c>
    </row>
    <row r="27" spans="1:12" s="4" customFormat="1" ht="66" hidden="1">
      <c r="A27" s="18">
        <v>3</v>
      </c>
      <c r="B27" s="19" t="s">
        <v>22</v>
      </c>
      <c r="C27" s="30">
        <f>D27+E27+F27</f>
        <v>0</v>
      </c>
      <c r="D27" s="24"/>
      <c r="E27" s="24"/>
      <c r="F27" s="22"/>
      <c r="G27" s="16">
        <f>H27+I27+J27+K27</f>
        <v>0</v>
      </c>
      <c r="H27" s="22"/>
      <c r="I27" s="22"/>
      <c r="J27" s="22"/>
      <c r="K27" s="22"/>
      <c r="L27" s="17"/>
    </row>
    <row r="28" spans="1:12" s="4" customFormat="1" ht="66">
      <c r="A28" s="18">
        <v>2</v>
      </c>
      <c r="B28" s="19" t="s">
        <v>32</v>
      </c>
      <c r="C28" s="32">
        <f>D28+E28+F28</f>
        <v>0</v>
      </c>
      <c r="D28" s="24">
        <v>0</v>
      </c>
      <c r="E28" s="24">
        <v>0</v>
      </c>
      <c r="F28" s="22">
        <v>0</v>
      </c>
      <c r="G28" s="16">
        <f>H28+I28+J28+K28</f>
        <v>0</v>
      </c>
      <c r="H28" s="22">
        <v>0</v>
      </c>
      <c r="I28" s="22">
        <v>0</v>
      </c>
      <c r="J28" s="22">
        <v>0</v>
      </c>
      <c r="K28" s="22">
        <v>0</v>
      </c>
      <c r="L28" s="17">
        <v>0</v>
      </c>
    </row>
    <row r="29" spans="1:12" s="4" customFormat="1" ht="18.75">
      <c r="A29" s="14" t="s">
        <v>11</v>
      </c>
      <c r="B29" s="15" t="s">
        <v>9</v>
      </c>
      <c r="C29" s="16">
        <f>C30</f>
        <v>1</v>
      </c>
      <c r="D29" s="16">
        <f aca="true" t="shared" si="6" ref="D29:L29">D30</f>
        <v>1</v>
      </c>
      <c r="E29" s="16">
        <f t="shared" si="6"/>
        <v>0</v>
      </c>
      <c r="F29" s="16">
        <f t="shared" si="6"/>
        <v>0</v>
      </c>
      <c r="G29" s="16">
        <f t="shared" si="6"/>
        <v>1</v>
      </c>
      <c r="H29" s="16">
        <f t="shared" si="6"/>
        <v>1</v>
      </c>
      <c r="I29" s="16">
        <f t="shared" si="6"/>
        <v>0</v>
      </c>
      <c r="J29" s="16">
        <f t="shared" si="6"/>
        <v>0</v>
      </c>
      <c r="K29" s="16">
        <f t="shared" si="6"/>
        <v>0</v>
      </c>
      <c r="L29" s="16">
        <f t="shared" si="6"/>
        <v>0</v>
      </c>
    </row>
    <row r="30" spans="1:12" s="4" customFormat="1" ht="44.25" customHeight="1">
      <c r="A30" s="25">
        <v>1</v>
      </c>
      <c r="B30" s="26" t="s">
        <v>53</v>
      </c>
      <c r="C30" s="16">
        <f>D30+E30+F30</f>
        <v>1</v>
      </c>
      <c r="D30" s="16">
        <v>1</v>
      </c>
      <c r="E30" s="16">
        <v>0</v>
      </c>
      <c r="F30" s="16">
        <v>0</v>
      </c>
      <c r="G30" s="16">
        <f>H30+I30+J30+K30</f>
        <v>1</v>
      </c>
      <c r="H30" s="16">
        <v>1</v>
      </c>
      <c r="I30" s="16">
        <v>0</v>
      </c>
      <c r="J30" s="16">
        <v>0</v>
      </c>
      <c r="K30" s="16">
        <v>0</v>
      </c>
      <c r="L30" s="17">
        <v>0</v>
      </c>
    </row>
    <row r="31" spans="1:12" s="4" customFormat="1" ht="18.75">
      <c r="A31" s="14" t="s">
        <v>64</v>
      </c>
      <c r="B31" s="15" t="s">
        <v>17</v>
      </c>
      <c r="C31" s="16">
        <f>C32</f>
        <v>12</v>
      </c>
      <c r="D31" s="16">
        <f aca="true" t="shared" si="7" ref="D31:L31">D32</f>
        <v>0</v>
      </c>
      <c r="E31" s="16">
        <f t="shared" si="7"/>
        <v>5</v>
      </c>
      <c r="F31" s="16">
        <f t="shared" si="7"/>
        <v>7</v>
      </c>
      <c r="G31" s="16">
        <f t="shared" si="7"/>
        <v>6</v>
      </c>
      <c r="H31" s="16">
        <f t="shared" si="7"/>
        <v>0</v>
      </c>
      <c r="I31" s="16">
        <f t="shared" si="7"/>
        <v>6</v>
      </c>
      <c r="J31" s="16">
        <f t="shared" si="7"/>
        <v>0</v>
      </c>
      <c r="K31" s="16">
        <f t="shared" si="7"/>
        <v>0</v>
      </c>
      <c r="L31" s="16">
        <f t="shared" si="7"/>
        <v>6</v>
      </c>
    </row>
    <row r="32" spans="1:12" s="4" customFormat="1" ht="37.5">
      <c r="A32" s="14">
        <v>1</v>
      </c>
      <c r="B32" s="50" t="s">
        <v>38</v>
      </c>
      <c r="C32" s="32">
        <f>D32+E32+F32</f>
        <v>12</v>
      </c>
      <c r="D32" s="33">
        <v>0</v>
      </c>
      <c r="E32" s="33">
        <v>5</v>
      </c>
      <c r="F32" s="22">
        <v>7</v>
      </c>
      <c r="G32" s="16">
        <f>H32+I32+J32+K32</f>
        <v>6</v>
      </c>
      <c r="H32" s="22">
        <v>0</v>
      </c>
      <c r="I32" s="22">
        <v>6</v>
      </c>
      <c r="J32" s="22">
        <v>0</v>
      </c>
      <c r="K32" s="22">
        <v>0</v>
      </c>
      <c r="L32" s="17">
        <v>6</v>
      </c>
    </row>
    <row r="33" spans="1:12" s="4" customFormat="1" ht="75">
      <c r="A33" s="14" t="s">
        <v>15</v>
      </c>
      <c r="B33" s="34" t="s">
        <v>59</v>
      </c>
      <c r="C33" s="32">
        <f aca="true" t="shared" si="8" ref="C33:H33">C34+C35</f>
        <v>492</v>
      </c>
      <c r="D33" s="32">
        <f t="shared" si="8"/>
        <v>177</v>
      </c>
      <c r="E33" s="32">
        <f t="shared" si="8"/>
        <v>206</v>
      </c>
      <c r="F33" s="32">
        <f t="shared" si="8"/>
        <v>109</v>
      </c>
      <c r="G33" s="32">
        <f t="shared" si="8"/>
        <v>291</v>
      </c>
      <c r="H33" s="32">
        <f t="shared" si="8"/>
        <v>259</v>
      </c>
      <c r="I33" s="32">
        <v>0</v>
      </c>
      <c r="J33" s="32">
        <f>J34+J35</f>
        <v>1</v>
      </c>
      <c r="K33" s="32">
        <f>K34+K35</f>
        <v>0</v>
      </c>
      <c r="L33" s="32">
        <f>L34+L35</f>
        <v>201</v>
      </c>
    </row>
    <row r="34" spans="1:12" s="2" customFormat="1" ht="18.75">
      <c r="A34" s="25">
        <v>1</v>
      </c>
      <c r="B34" s="29" t="s">
        <v>40</v>
      </c>
      <c r="C34" s="32">
        <f>D34+E34+F34</f>
        <v>435</v>
      </c>
      <c r="D34" s="22">
        <v>164</v>
      </c>
      <c r="E34" s="33">
        <v>193</v>
      </c>
      <c r="F34" s="22">
        <v>78</v>
      </c>
      <c r="G34" s="16">
        <f>SUM(H34:K34)</f>
        <v>259</v>
      </c>
      <c r="H34" s="22">
        <v>259</v>
      </c>
      <c r="I34" s="22">
        <v>0</v>
      </c>
      <c r="J34" s="22">
        <v>0</v>
      </c>
      <c r="K34" s="22">
        <v>0</v>
      </c>
      <c r="L34" s="17">
        <v>176</v>
      </c>
    </row>
    <row r="35" spans="1:12" s="2" customFormat="1" ht="18.75">
      <c r="A35" s="25">
        <v>2</v>
      </c>
      <c r="B35" s="35" t="s">
        <v>41</v>
      </c>
      <c r="C35" s="32">
        <f>D35+E35+F35</f>
        <v>57</v>
      </c>
      <c r="D35" s="22">
        <v>13</v>
      </c>
      <c r="E35" s="33">
        <v>13</v>
      </c>
      <c r="F35" s="22">
        <v>31</v>
      </c>
      <c r="G35" s="16">
        <f>SUM(H35:K35)</f>
        <v>32</v>
      </c>
      <c r="H35" s="22">
        <v>0</v>
      </c>
      <c r="I35" s="22">
        <v>31</v>
      </c>
      <c r="J35" s="22">
        <v>1</v>
      </c>
      <c r="K35" s="22">
        <v>0</v>
      </c>
      <c r="L35" s="17">
        <v>25</v>
      </c>
    </row>
    <row r="36" spans="1:12" s="4" customFormat="1" ht="18.75">
      <c r="A36" s="14" t="s">
        <v>16</v>
      </c>
      <c r="B36" s="15" t="s">
        <v>18</v>
      </c>
      <c r="C36" s="16">
        <f>C37+C38</f>
        <v>2</v>
      </c>
      <c r="D36" s="16">
        <f aca="true" t="shared" si="9" ref="D36:L36">D37+D38</f>
        <v>0</v>
      </c>
      <c r="E36" s="16">
        <f t="shared" si="9"/>
        <v>2</v>
      </c>
      <c r="F36" s="16">
        <f t="shared" si="9"/>
        <v>0</v>
      </c>
      <c r="G36" s="16">
        <f t="shared" si="9"/>
        <v>2</v>
      </c>
      <c r="H36" s="16">
        <f t="shared" si="9"/>
        <v>2</v>
      </c>
      <c r="I36" s="16">
        <f t="shared" si="9"/>
        <v>0</v>
      </c>
      <c r="J36" s="16">
        <f t="shared" si="9"/>
        <v>0</v>
      </c>
      <c r="K36" s="16">
        <f t="shared" si="9"/>
        <v>0</v>
      </c>
      <c r="L36" s="16">
        <f t="shared" si="9"/>
        <v>0</v>
      </c>
    </row>
    <row r="37" spans="1:12" ht="18.75" customHeight="1">
      <c r="A37" s="18">
        <v>1</v>
      </c>
      <c r="B37" s="19" t="s">
        <v>46</v>
      </c>
      <c r="C37" s="36">
        <f>D37+E37+F37</f>
        <v>2</v>
      </c>
      <c r="D37" s="24">
        <v>0</v>
      </c>
      <c r="E37" s="24">
        <v>2</v>
      </c>
      <c r="F37" s="22">
        <v>0</v>
      </c>
      <c r="G37" s="16">
        <f>H37+I37+J37+K37</f>
        <v>2</v>
      </c>
      <c r="H37" s="22">
        <v>2</v>
      </c>
      <c r="I37" s="22">
        <v>0</v>
      </c>
      <c r="J37" s="22">
        <v>0</v>
      </c>
      <c r="K37" s="22">
        <v>0</v>
      </c>
      <c r="L37" s="23">
        <v>0</v>
      </c>
    </row>
    <row r="38" spans="1:12" ht="18.75">
      <c r="A38" s="18">
        <v>2</v>
      </c>
      <c r="B38" s="37" t="s">
        <v>47</v>
      </c>
      <c r="C38" s="36">
        <f>D38+E38+F38</f>
        <v>0</v>
      </c>
      <c r="D38" s="24">
        <v>0</v>
      </c>
      <c r="E38" s="24">
        <v>0</v>
      </c>
      <c r="F38" s="22">
        <v>0</v>
      </c>
      <c r="G38" s="16">
        <f>H38+I38+J38+K38</f>
        <v>0</v>
      </c>
      <c r="H38" s="22">
        <v>0</v>
      </c>
      <c r="I38" s="22">
        <v>0</v>
      </c>
      <c r="J38" s="22">
        <v>0</v>
      </c>
      <c r="K38" s="22">
        <v>0</v>
      </c>
      <c r="L38" s="23">
        <v>0</v>
      </c>
    </row>
    <row r="39" spans="1:12" s="3" customFormat="1" ht="18.75">
      <c r="A39" s="14" t="s">
        <v>51</v>
      </c>
      <c r="B39" s="15" t="s">
        <v>19</v>
      </c>
      <c r="C39" s="16">
        <f aca="true" t="shared" si="10" ref="C39:L39">C40+C41</f>
        <v>2</v>
      </c>
      <c r="D39" s="16">
        <f t="shared" si="10"/>
        <v>2</v>
      </c>
      <c r="E39" s="16">
        <f t="shared" si="10"/>
        <v>0</v>
      </c>
      <c r="F39" s="16">
        <f t="shared" si="10"/>
        <v>0</v>
      </c>
      <c r="G39" s="16">
        <f t="shared" si="10"/>
        <v>0</v>
      </c>
      <c r="H39" s="16">
        <f t="shared" si="10"/>
        <v>0</v>
      </c>
      <c r="I39" s="16">
        <f t="shared" si="10"/>
        <v>0</v>
      </c>
      <c r="J39" s="16">
        <f t="shared" si="10"/>
        <v>0</v>
      </c>
      <c r="K39" s="16">
        <f t="shared" si="10"/>
        <v>0</v>
      </c>
      <c r="L39" s="17">
        <f t="shared" si="10"/>
        <v>2</v>
      </c>
    </row>
    <row r="40" spans="1:12" s="3" customFormat="1" ht="18.75">
      <c r="A40" s="18">
        <v>1</v>
      </c>
      <c r="B40" s="46" t="s">
        <v>48</v>
      </c>
      <c r="C40" s="21">
        <f>D40+E40+F40</f>
        <v>2</v>
      </c>
      <c r="D40" s="21">
        <v>2</v>
      </c>
      <c r="E40" s="21">
        <v>0</v>
      </c>
      <c r="F40" s="21">
        <v>0</v>
      </c>
      <c r="G40" s="21">
        <f>H40+I40+J40+K40</f>
        <v>0</v>
      </c>
      <c r="H40" s="21">
        <v>0</v>
      </c>
      <c r="I40" s="21">
        <v>0</v>
      </c>
      <c r="J40" s="21">
        <v>0</v>
      </c>
      <c r="K40" s="21">
        <v>0</v>
      </c>
      <c r="L40" s="28">
        <v>2</v>
      </c>
    </row>
    <row r="41" spans="1:12" s="3" customFormat="1" ht="18.75">
      <c r="A41" s="38">
        <v>2</v>
      </c>
      <c r="B41" s="46" t="s">
        <v>49</v>
      </c>
      <c r="C41" s="39">
        <f>D41+E41+F41</f>
        <v>0</v>
      </c>
      <c r="D41" s="39">
        <v>0</v>
      </c>
      <c r="E41" s="39">
        <v>0</v>
      </c>
      <c r="F41" s="39">
        <v>0</v>
      </c>
      <c r="G41" s="39">
        <f>H41+I41+J41+K41</f>
        <v>0</v>
      </c>
      <c r="H41" s="39">
        <v>0</v>
      </c>
      <c r="I41" s="39">
        <v>0</v>
      </c>
      <c r="J41" s="39">
        <v>0</v>
      </c>
      <c r="K41" s="39">
        <v>0</v>
      </c>
      <c r="L41" s="40">
        <v>0</v>
      </c>
    </row>
    <row r="42" spans="1:12" ht="30.75" customHeight="1" thickBot="1">
      <c r="A42" s="61" t="s">
        <v>7</v>
      </c>
      <c r="B42" s="62"/>
      <c r="C42" s="48">
        <f>C39+C36+C33+C31+C29+C25+C18+C21+C16+C12+C9</f>
        <v>3197</v>
      </c>
      <c r="D42" s="48">
        <f aca="true" t="shared" si="11" ref="D42:L42">D39+D36+D33+D31+D29+D25+D18+D21+D16+D12+D9</f>
        <v>270</v>
      </c>
      <c r="E42" s="48">
        <f t="shared" si="11"/>
        <v>1801</v>
      </c>
      <c r="F42" s="48">
        <f t="shared" si="11"/>
        <v>1126</v>
      </c>
      <c r="G42" s="48">
        <f t="shared" si="11"/>
        <v>1883</v>
      </c>
      <c r="H42" s="48">
        <f t="shared" si="11"/>
        <v>1045</v>
      </c>
      <c r="I42" s="48">
        <f t="shared" si="11"/>
        <v>616</v>
      </c>
      <c r="J42" s="48">
        <f t="shared" si="11"/>
        <v>123</v>
      </c>
      <c r="K42" s="48">
        <f t="shared" si="11"/>
        <v>68</v>
      </c>
      <c r="L42" s="48">
        <f t="shared" si="11"/>
        <v>1311</v>
      </c>
    </row>
    <row r="43" spans="1:12" ht="30.75" customHeight="1" thickTop="1">
      <c r="A43" s="63" t="s">
        <v>66</v>
      </c>
      <c r="B43" s="64"/>
      <c r="C43" s="64"/>
      <c r="D43" s="64"/>
      <c r="E43" s="64"/>
      <c r="F43" s="64"/>
      <c r="G43" s="64"/>
      <c r="H43" s="64"/>
      <c r="I43" s="64"/>
      <c r="J43" s="64"/>
      <c r="K43" s="64"/>
      <c r="L43" s="64"/>
    </row>
    <row r="44" spans="1:14" ht="249" customHeight="1">
      <c r="A44" s="65"/>
      <c r="B44" s="65"/>
      <c r="C44" s="65"/>
      <c r="D44" s="65"/>
      <c r="E44" s="65"/>
      <c r="F44" s="65"/>
      <c r="G44" s="65"/>
      <c r="H44" s="65"/>
      <c r="I44" s="65"/>
      <c r="J44" s="65"/>
      <c r="K44" s="65"/>
      <c r="L44" s="65"/>
      <c r="M44" s="1" t="s">
        <v>57</v>
      </c>
      <c r="N44" s="1" t="s">
        <v>56</v>
      </c>
    </row>
    <row r="45" spans="1:12" ht="252.75" customHeight="1">
      <c r="A45" s="52"/>
      <c r="B45" s="53"/>
      <c r="C45" s="53"/>
      <c r="D45" s="53"/>
      <c r="E45" s="53"/>
      <c r="F45" s="53"/>
      <c r="G45" s="53"/>
      <c r="H45" s="53"/>
      <c r="I45" s="53"/>
      <c r="J45" s="53"/>
      <c r="K45" s="53"/>
      <c r="L45" s="53"/>
    </row>
    <row r="47" ht="0.75" customHeight="1"/>
  </sheetData>
  <sheetProtection/>
  <mergeCells count="12">
    <mergeCell ref="A1:L1"/>
    <mergeCell ref="A2:L2"/>
    <mergeCell ref="A4:L4"/>
    <mergeCell ref="A5:L5"/>
    <mergeCell ref="A45:L45"/>
    <mergeCell ref="C7:F7"/>
    <mergeCell ref="A7:A8"/>
    <mergeCell ref="B7:B8"/>
    <mergeCell ref="L7:L8"/>
    <mergeCell ref="G7:K7"/>
    <mergeCell ref="A42:B42"/>
    <mergeCell ref="A43:L44"/>
  </mergeCells>
  <printOptions/>
  <pageMargins left="0.52" right="0.2" top="0.25" bottom="0.23" header="0.35" footer="0.23"/>
  <pageSetup horizontalDpi="600" verticalDpi="600" orientation="landscape" paperSize="9" r:id="rId4"/>
  <headerFooter alignWithMargins="0">
    <oddFooter>&amp;CPage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VHL</cp:lastModifiedBy>
  <cp:lastPrinted>2023-07-26T06:51:25Z</cp:lastPrinted>
  <dcterms:created xsi:type="dcterms:W3CDTF">2016-06-27T02:09:55Z</dcterms:created>
  <dcterms:modified xsi:type="dcterms:W3CDTF">2023-12-25T04:13:07Z</dcterms:modified>
  <cp:category/>
  <cp:version/>
  <cp:contentType/>
  <cp:contentStatus/>
</cp:coreProperties>
</file>